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6005" yWindow="825" windowWidth="28755" windowHeight="12585"/>
  </bookViews>
  <sheets>
    <sheet name="tester" sheetId="1" r:id="rId1"/>
  </sheets>
  <calcPr calcId="125725"/>
</workbook>
</file>

<file path=xl/calcChain.xml><?xml version="1.0" encoding="utf-8"?>
<calcChain xmlns="http://schemas.openxmlformats.org/spreadsheetml/2006/main">
  <c r="E15" i="1"/>
  <c r="L15" s="1"/>
  <c r="M15" s="1"/>
  <c r="P15" s="1"/>
  <c r="K15"/>
  <c r="N15"/>
  <c r="E7"/>
  <c r="K7" s="1"/>
  <c r="M7" s="1"/>
  <c r="L7"/>
  <c r="Q15" l="1"/>
  <c r="R15"/>
  <c r="Q7"/>
  <c r="R7" s="1"/>
</calcChain>
</file>

<file path=xl/sharedStrings.xml><?xml version="1.0" encoding="utf-8"?>
<sst xmlns="http://schemas.openxmlformats.org/spreadsheetml/2006/main" count="50" uniqueCount="41">
  <si>
    <t>Reverie theoretical deflection calculator</t>
  </si>
  <si>
    <t>Select material from drop down</t>
  </si>
  <si>
    <r>
      <t>k</t>
    </r>
    <r>
      <rPr>
        <sz val="8"/>
        <color theme="1"/>
        <rFont val="Calibri"/>
        <family val="2"/>
        <scheme val="minor"/>
      </rPr>
      <t>b</t>
    </r>
  </si>
  <si>
    <t>Load mass (kg)</t>
  </si>
  <si>
    <t>Sheet width (m)</t>
  </si>
  <si>
    <t>Sheet length (m)</t>
  </si>
  <si>
    <t>modulus</t>
  </si>
  <si>
    <t>material thickness</t>
  </si>
  <si>
    <t>second moment of area</t>
  </si>
  <si>
    <t>load force</t>
  </si>
  <si>
    <t>stiffness</t>
  </si>
  <si>
    <t>Carbon fibre flat sheet</t>
  </si>
  <si>
    <t>Carbon sandwich panel</t>
  </si>
  <si>
    <t>Carbon Sheet 0.3mm thick</t>
  </si>
  <si>
    <t>Carbon Sheet 0.55mm thick</t>
  </si>
  <si>
    <t>Carbon Sheet 0.8mm thick</t>
  </si>
  <si>
    <t>Carbon Sheet 1mm thick</t>
  </si>
  <si>
    <t>Carbon Sheet 1.46mm thick</t>
  </si>
  <si>
    <t>Carbon Sheet 1.8mm thick</t>
  </si>
  <si>
    <t>Carbon Sheet 3mm thick</t>
  </si>
  <si>
    <t>Carbon Skin/Airex Core 2mm</t>
  </si>
  <si>
    <t>Carbon Skin/Airex Core 5mm</t>
  </si>
  <si>
    <t>Carbon Skin/Airex Core 10mm</t>
  </si>
  <si>
    <t>Carbon Skin/Airex Core 15mm</t>
  </si>
  <si>
    <t>Carbon Skin/Nomex Core 3mm</t>
  </si>
  <si>
    <t>Carbon Skin/Nomex Core 5mm</t>
  </si>
  <si>
    <t>Carbon Skin/Nomex Core 9mm</t>
  </si>
  <si>
    <t>Carbon Skin/Aluminium Core 4mm</t>
  </si>
  <si>
    <t>Carbon Skin/Aluminium Core 6.35mm</t>
  </si>
  <si>
    <t>Carbon Skin/Aluminium Core 12mm</t>
  </si>
  <si>
    <t>Deflection (mm)</t>
  </si>
  <si>
    <t>Deflection (m)</t>
  </si>
  <si>
    <t>face thickness</t>
  </si>
  <si>
    <t xml:space="preserve">modulus </t>
  </si>
  <si>
    <t>Load force</t>
  </si>
  <si>
    <t>sheet thickness (ST)</t>
  </si>
  <si>
    <t>ST^2</t>
  </si>
  <si>
    <t>l^3</t>
  </si>
  <si>
    <t>Applies to sheet simply supported at both ends</t>
  </si>
  <si>
    <t>core thickness</t>
  </si>
  <si>
    <t xml:space="preserve">Please note: This calculator is a guide only, the figures produced are idealised and should not be taken as absolute fact </t>
  </si>
</sst>
</file>

<file path=xl/styles.xml><?xml version="1.0" encoding="utf-8"?>
<styleSheet xmlns="http://schemas.openxmlformats.org/spreadsheetml/2006/main">
  <numFmts count="3">
    <numFmt numFmtId="164" formatCode="0.00000000"/>
    <numFmt numFmtId="165" formatCode="0.0"/>
    <numFmt numFmtId="166" formatCode="0.000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indexed="64"/>
      </patternFill>
    </fill>
  </fills>
  <borders count="6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2" fillId="2" borderId="1" applyNumberFormat="0" applyAlignment="0" applyProtection="0"/>
    <xf numFmtId="0" fontId="3" fillId="3" borderId="1" applyNumberFormat="0" applyAlignment="0" applyProtection="0"/>
    <xf numFmtId="0" fontId="1" fillId="4" borderId="2" applyNumberFormat="0" applyFont="0" applyAlignment="0" applyProtection="0"/>
  </cellStyleXfs>
  <cellXfs count="35">
    <xf numFmtId="0" fontId="0" fillId="0" borderId="0" xfId="0"/>
    <xf numFmtId="0" fontId="0" fillId="0" borderId="4" xfId="0" applyBorder="1"/>
    <xf numFmtId="0" fontId="0" fillId="0" borderId="0" xfId="0" applyBorder="1"/>
    <xf numFmtId="0" fontId="2" fillId="0" borderId="0" xfId="1" applyFill="1" applyBorder="1"/>
    <xf numFmtId="0" fontId="0" fillId="0" borderId="0" xfId="0"/>
    <xf numFmtId="0" fontId="4" fillId="0" borderId="0" xfId="0" applyFont="1"/>
    <xf numFmtId="0" fontId="0" fillId="0" borderId="0" xfId="0" applyBorder="1"/>
    <xf numFmtId="0" fontId="0" fillId="0" borderId="0" xfId="0" applyFill="1" applyBorder="1"/>
    <xf numFmtId="0" fontId="0" fillId="0" borderId="3" xfId="0" applyBorder="1"/>
    <xf numFmtId="0" fontId="0" fillId="0" borderId="3" xfId="0" applyFill="1" applyBorder="1"/>
    <xf numFmtId="0" fontId="3" fillId="0" borderId="0" xfId="2" applyFill="1" applyBorder="1"/>
    <xf numFmtId="0" fontId="0" fillId="0" borderId="0" xfId="0" applyNumberFormat="1" applyBorder="1"/>
    <xf numFmtId="0" fontId="4" fillId="0" borderId="0" xfId="0" applyFont="1" applyFill="1" applyBorder="1"/>
    <xf numFmtId="0" fontId="0" fillId="0" borderId="0" xfId="0"/>
    <xf numFmtId="0" fontId="4" fillId="0" borderId="0" xfId="0" applyFont="1"/>
    <xf numFmtId="0" fontId="0" fillId="0" borderId="0" xfId="0" applyBorder="1"/>
    <xf numFmtId="0" fontId="0" fillId="0" borderId="0" xfId="0" applyFill="1" applyBorder="1"/>
    <xf numFmtId="0" fontId="0" fillId="0" borderId="3" xfId="0" applyBorder="1"/>
    <xf numFmtId="0" fontId="0" fillId="0" borderId="3" xfId="0" applyNumberFormat="1" applyBorder="1"/>
    <xf numFmtId="0" fontId="0" fillId="0" borderId="3" xfId="0" applyFill="1" applyBorder="1"/>
    <xf numFmtId="0" fontId="0" fillId="0" borderId="3" xfId="0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NumberFormat="1" applyFill="1" applyBorder="1"/>
    <xf numFmtId="164" fontId="3" fillId="0" borderId="0" xfId="2" applyNumberFormat="1" applyFill="1" applyBorder="1"/>
    <xf numFmtId="165" fontId="3" fillId="0" borderId="0" xfId="2" applyNumberFormat="1" applyFill="1" applyBorder="1"/>
    <xf numFmtId="0" fontId="0" fillId="0" borderId="0" xfId="3" applyFont="1" applyFill="1" applyBorder="1"/>
    <xf numFmtId="166" fontId="0" fillId="0" borderId="0" xfId="3" applyNumberFormat="1" applyFont="1" applyFill="1" applyBorder="1"/>
    <xf numFmtId="0" fontId="0" fillId="0" borderId="5" xfId="0" applyBorder="1"/>
    <xf numFmtId="0" fontId="0" fillId="5" borderId="3" xfId="0" applyFill="1" applyBorder="1"/>
    <xf numFmtId="0" fontId="4" fillId="5" borderId="3" xfId="0" applyFont="1" applyFill="1" applyBorder="1"/>
    <xf numFmtId="0" fontId="0" fillId="5" borderId="3" xfId="0" applyFont="1" applyFill="1" applyBorder="1"/>
    <xf numFmtId="0" fontId="0" fillId="0" borderId="3" xfId="0" applyFont="1" applyBorder="1"/>
    <xf numFmtId="0" fontId="6" fillId="0" borderId="0" xfId="0" applyFont="1"/>
    <xf numFmtId="166" fontId="0" fillId="6" borderId="3" xfId="0" applyNumberFormat="1" applyFill="1" applyBorder="1"/>
    <xf numFmtId="0" fontId="7" fillId="0" borderId="0" xfId="0" applyFont="1"/>
  </cellXfs>
  <cellStyles count="4">
    <cellStyle name="Calculation" xfId="2" builtinId="22"/>
    <cellStyle name="Input" xfId="1" builtinId="20"/>
    <cellStyle name="Normal" xfId="0" builtinId="0"/>
    <cellStyle name="Note" xfId="3" builtinId="1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43"/>
  <sheetViews>
    <sheetView tabSelected="1" workbookViewId="0">
      <selection activeCell="J20" sqref="J20"/>
    </sheetView>
  </sheetViews>
  <sheetFormatPr defaultRowHeight="15"/>
  <cols>
    <col min="1" max="1" width="16.7109375" customWidth="1"/>
    <col min="2" max="2" width="21.85546875" style="4" bestFit="1" customWidth="1"/>
    <col min="3" max="3" width="35" hidden="1" customWidth="1"/>
    <col min="4" max="4" width="39" bestFit="1" customWidth="1"/>
    <col min="5" max="5" width="19.7109375" hidden="1" customWidth="1"/>
    <col min="6" max="6" width="13.5703125" style="4" hidden="1" customWidth="1"/>
    <col min="7" max="7" width="9.140625" style="4" hidden="1" customWidth="1"/>
    <col min="8" max="8" width="17.42578125" bestFit="1" customWidth="1"/>
    <col min="9" max="9" width="17.28515625" bestFit="1" customWidth="1"/>
    <col min="10" max="10" width="14" bestFit="1" customWidth="1"/>
    <col min="11" max="11" width="22.28515625" hidden="1" customWidth="1"/>
    <col min="12" max="12" width="18.85546875" hidden="1" customWidth="1"/>
    <col min="13" max="13" width="11" hidden="1" customWidth="1"/>
    <col min="14" max="15" width="11" style="4" hidden="1" customWidth="1"/>
    <col min="16" max="16" width="11" style="13" hidden="1" customWidth="1"/>
    <col min="17" max="17" width="19" bestFit="1" customWidth="1"/>
    <col min="18" max="18" width="15.7109375" bestFit="1" customWidth="1"/>
    <col min="19" max="19" width="25.7109375" bestFit="1" customWidth="1"/>
    <col min="20" max="20" width="21.42578125" bestFit="1" customWidth="1"/>
    <col min="21" max="21" width="23.7109375" bestFit="1" customWidth="1"/>
  </cols>
  <sheetData>
    <row r="1" spans="1:20" ht="23.25">
      <c r="A1" s="32" t="s">
        <v>0</v>
      </c>
      <c r="B1" s="5"/>
    </row>
    <row r="2" spans="1:20" s="13" customFormat="1">
      <c r="A2" s="14" t="s">
        <v>38</v>
      </c>
      <c r="B2" s="14"/>
    </row>
    <row r="3" spans="1:20" s="13" customFormat="1">
      <c r="A3" s="14"/>
      <c r="B3" s="14"/>
    </row>
    <row r="4" spans="1:20" s="13" customFormat="1">
      <c r="A4" s="34" t="s">
        <v>40</v>
      </c>
      <c r="B4" s="14"/>
    </row>
    <row r="6" spans="1:20">
      <c r="B6" s="28"/>
      <c r="C6" s="28"/>
      <c r="D6" s="29" t="s">
        <v>1</v>
      </c>
      <c r="E6" s="28" t="s">
        <v>7</v>
      </c>
      <c r="F6" s="28"/>
      <c r="G6" s="28" t="s">
        <v>6</v>
      </c>
      <c r="H6" s="29" t="s">
        <v>5</v>
      </c>
      <c r="I6" s="29" t="s">
        <v>4</v>
      </c>
      <c r="J6" s="29" t="s">
        <v>3</v>
      </c>
      <c r="K6" s="30" t="s">
        <v>8</v>
      </c>
      <c r="L6" s="30" t="s">
        <v>9</v>
      </c>
      <c r="M6" s="30" t="s">
        <v>10</v>
      </c>
      <c r="N6" s="30"/>
      <c r="O6" s="30"/>
      <c r="P6" s="30"/>
      <c r="Q6" s="29" t="s">
        <v>31</v>
      </c>
      <c r="R6" s="29" t="s">
        <v>30</v>
      </c>
    </row>
    <row r="7" spans="1:20">
      <c r="B7" s="29" t="s">
        <v>11</v>
      </c>
      <c r="C7" s="17" t="s">
        <v>13</v>
      </c>
      <c r="D7" s="17" t="s">
        <v>13</v>
      </c>
      <c r="E7" s="17">
        <f>IF(D7=C7,0.3,IF(D7=C8,0.55,(IF(D7=C9,0.8,(IF(D7=C10,1,(IF(D7=C11,1.46,(IF(D7=C12,1.8,(IF(D7=C13,3,0))))))))))))</f>
        <v>0.3</v>
      </c>
      <c r="F7" s="17"/>
      <c r="G7" s="17">
        <v>40</v>
      </c>
      <c r="H7" s="19">
        <v>1</v>
      </c>
      <c r="I7" s="19">
        <v>1</v>
      </c>
      <c r="J7" s="19">
        <v>0.05</v>
      </c>
      <c r="K7" s="19">
        <f>((I7*((E7/1000)^3))/12)</f>
        <v>2.2499999999999995E-12</v>
      </c>
      <c r="L7" s="19">
        <f>J7*9.81</f>
        <v>0.49050000000000005</v>
      </c>
      <c r="M7" s="19">
        <f>((G7*1000000000)*K7)</f>
        <v>8.9999999999999983E-2</v>
      </c>
      <c r="N7" s="19"/>
      <c r="O7" s="19"/>
      <c r="P7" s="19"/>
      <c r="Q7" s="33">
        <f>((L7*(H7^3))/(48*M7))</f>
        <v>0.11354166666666669</v>
      </c>
      <c r="R7" s="33">
        <f>(Q7*1000)</f>
        <v>113.5416666666667</v>
      </c>
      <c r="S7" s="7"/>
      <c r="T7" s="7"/>
    </row>
    <row r="8" spans="1:20">
      <c r="C8" s="27" t="s">
        <v>14</v>
      </c>
      <c r="H8" s="3"/>
      <c r="I8" s="3"/>
      <c r="J8" s="3"/>
      <c r="K8" s="3"/>
      <c r="L8" s="3"/>
      <c r="M8" s="10"/>
      <c r="N8" s="10"/>
      <c r="O8" s="10"/>
      <c r="P8" s="10"/>
      <c r="Q8" s="10"/>
      <c r="R8" s="10"/>
      <c r="S8" s="10"/>
      <c r="T8" s="7"/>
    </row>
    <row r="9" spans="1:20" hidden="1">
      <c r="C9" s="8" t="s">
        <v>15</v>
      </c>
      <c r="H9" s="3"/>
      <c r="I9" s="3"/>
      <c r="J9" s="3"/>
      <c r="K9" s="3"/>
      <c r="L9" s="3"/>
      <c r="M9" s="10"/>
      <c r="N9" s="10"/>
      <c r="O9" s="10"/>
      <c r="P9" s="10"/>
      <c r="Q9" s="10"/>
      <c r="R9" s="10"/>
      <c r="S9" s="10"/>
      <c r="T9" s="7"/>
    </row>
    <row r="10" spans="1:20" hidden="1">
      <c r="C10" s="8" t="s">
        <v>16</v>
      </c>
      <c r="H10" s="3"/>
      <c r="I10" s="3"/>
      <c r="J10" s="3"/>
      <c r="K10" s="3"/>
      <c r="L10" s="3"/>
      <c r="M10" s="10"/>
      <c r="N10" s="10"/>
      <c r="O10" s="10"/>
      <c r="P10" s="10"/>
      <c r="Q10" s="10"/>
      <c r="R10" s="10"/>
      <c r="S10" s="10"/>
      <c r="T10" s="7"/>
    </row>
    <row r="11" spans="1:20" hidden="1">
      <c r="C11" s="8" t="s">
        <v>17</v>
      </c>
      <c r="H11" s="3"/>
      <c r="I11" s="3"/>
      <c r="J11" s="3"/>
      <c r="K11" s="3"/>
      <c r="L11" s="3"/>
      <c r="M11" s="10"/>
      <c r="N11" s="10"/>
      <c r="O11" s="10"/>
      <c r="P11" s="10"/>
      <c r="Q11" s="10"/>
      <c r="R11" s="10"/>
      <c r="S11" s="10"/>
      <c r="T11" s="7"/>
    </row>
    <row r="12" spans="1:20" hidden="1">
      <c r="C12" s="8" t="s">
        <v>18</v>
      </c>
      <c r="H12" s="7"/>
    </row>
    <row r="13" spans="1:20" hidden="1">
      <c r="C13" s="1" t="s">
        <v>19</v>
      </c>
      <c r="N13" s="15"/>
      <c r="O13" s="15"/>
      <c r="P13" s="15"/>
      <c r="Q13" s="15"/>
    </row>
    <row r="14" spans="1:20">
      <c r="A14" s="2"/>
      <c r="B14" s="28"/>
      <c r="C14" s="17"/>
      <c r="D14" s="29" t="s">
        <v>1</v>
      </c>
      <c r="E14" s="17" t="s">
        <v>39</v>
      </c>
      <c r="F14" s="17" t="s">
        <v>32</v>
      </c>
      <c r="G14" s="17" t="s">
        <v>33</v>
      </c>
      <c r="H14" s="29" t="s">
        <v>5</v>
      </c>
      <c r="I14" s="29" t="s">
        <v>4</v>
      </c>
      <c r="J14" s="29" t="s">
        <v>3</v>
      </c>
      <c r="K14" s="31" t="s">
        <v>34</v>
      </c>
      <c r="L14" s="17" t="s">
        <v>35</v>
      </c>
      <c r="M14" s="31" t="s">
        <v>36</v>
      </c>
      <c r="N14" s="31" t="s">
        <v>37</v>
      </c>
      <c r="O14" s="20" t="s">
        <v>2</v>
      </c>
      <c r="P14" s="19" t="s">
        <v>10</v>
      </c>
      <c r="Q14" s="29" t="s">
        <v>31</v>
      </c>
      <c r="R14" s="29" t="s">
        <v>30</v>
      </c>
    </row>
    <row r="15" spans="1:20">
      <c r="A15" s="2"/>
      <c r="B15" s="29" t="s">
        <v>12</v>
      </c>
      <c r="C15" s="17" t="s">
        <v>20</v>
      </c>
      <c r="D15" s="17" t="s">
        <v>23</v>
      </c>
      <c r="E15" s="18">
        <f>IF(D15=C15,2,(IF(D15=C16,5,(IF(D15=C17,10,(IF(D15=C18,15,(IF(D15=C19,3,(IF(D15=C20,5,(IF(D15=C21,9,(IF(D15=C22,4,(IF(D15=C23,6.35,(IF(D15=C24,12,0)))))))))))))))))))</f>
        <v>15</v>
      </c>
      <c r="F15" s="18">
        <v>0.5</v>
      </c>
      <c r="G15" s="17">
        <v>40</v>
      </c>
      <c r="H15" s="17">
        <v>1</v>
      </c>
      <c r="I15" s="17">
        <v>1</v>
      </c>
      <c r="J15" s="17">
        <v>25</v>
      </c>
      <c r="K15" s="17">
        <f>J15*9.81</f>
        <v>245.25</v>
      </c>
      <c r="L15" s="17">
        <f>((E15/1000)+(F15/1000))</f>
        <v>1.55E-2</v>
      </c>
      <c r="M15" s="17">
        <f>L15^2</f>
        <v>2.4024999999999999E-4</v>
      </c>
      <c r="N15" s="17">
        <f>H15^3</f>
        <v>1</v>
      </c>
      <c r="O15" s="18">
        <v>2.0833333333333301E-2</v>
      </c>
      <c r="P15" s="17">
        <f>(((G15*1000000000)*(F15/1000)*(M15)*(I15))/2)</f>
        <v>2402.5</v>
      </c>
      <c r="Q15" s="33">
        <f>((O15*((N15*K15)/P15)))</f>
        <v>2.1266909469302778E-3</v>
      </c>
      <c r="R15" s="33">
        <f>((O15*((N15*K15)/P15))*1000)</f>
        <v>2.1266909469302777</v>
      </c>
    </row>
    <row r="16" spans="1:20">
      <c r="A16" s="2"/>
      <c r="B16" s="6"/>
      <c r="C16" s="27" t="s">
        <v>21</v>
      </c>
      <c r="D16" s="2"/>
      <c r="N16" s="15"/>
      <c r="O16" s="11"/>
      <c r="P16" s="11"/>
      <c r="Q16" s="15"/>
    </row>
    <row r="17" spans="1:24">
      <c r="A17" s="2"/>
      <c r="B17" s="6"/>
      <c r="C17" s="8" t="s">
        <v>22</v>
      </c>
      <c r="D17" s="2"/>
    </row>
    <row r="18" spans="1:24">
      <c r="A18" s="2"/>
      <c r="B18" s="6"/>
      <c r="C18" s="8" t="s">
        <v>23</v>
      </c>
      <c r="D18" s="2"/>
    </row>
    <row r="19" spans="1:24">
      <c r="A19" s="2"/>
      <c r="B19" s="6"/>
      <c r="C19" s="9" t="s">
        <v>24</v>
      </c>
      <c r="D19" s="2"/>
    </row>
    <row r="20" spans="1:24">
      <c r="A20" s="2"/>
      <c r="B20" s="6"/>
      <c r="C20" s="9" t="s">
        <v>25</v>
      </c>
      <c r="D20" s="2"/>
    </row>
    <row r="21" spans="1:24">
      <c r="A21" s="2"/>
      <c r="B21" s="6"/>
      <c r="C21" s="9" t="s">
        <v>26</v>
      </c>
      <c r="D21" s="2"/>
    </row>
    <row r="22" spans="1:24">
      <c r="A22" s="2"/>
      <c r="B22" s="6"/>
      <c r="C22" s="9" t="s">
        <v>27</v>
      </c>
      <c r="D22" s="2"/>
    </row>
    <row r="23" spans="1:24">
      <c r="A23" s="2"/>
      <c r="B23" s="6"/>
      <c r="C23" s="9" t="s">
        <v>28</v>
      </c>
      <c r="D23" s="2"/>
    </row>
    <row r="24" spans="1:24">
      <c r="A24" s="2"/>
      <c r="B24" s="6"/>
      <c r="C24" s="9" t="s">
        <v>29</v>
      </c>
      <c r="D24" s="2"/>
    </row>
    <row r="25" spans="1:24">
      <c r="A25" s="2"/>
      <c r="B25" s="6"/>
      <c r="C25" s="2"/>
      <c r="D25" s="2"/>
    </row>
    <row r="26" spans="1:24">
      <c r="A26" s="2"/>
      <c r="B26" s="6"/>
      <c r="C26" s="2"/>
      <c r="D26" s="2"/>
    </row>
    <row r="28" spans="1:24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</row>
    <row r="29" spans="1:24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</row>
    <row r="30" spans="1:24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2"/>
      <c r="T30" s="12"/>
      <c r="U30" s="12"/>
      <c r="V30" s="12"/>
      <c r="W30" s="16"/>
      <c r="X30" s="16"/>
    </row>
    <row r="31" spans="1:24">
      <c r="A31" s="12"/>
      <c r="B31" s="12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16"/>
      <c r="X31" s="16"/>
    </row>
    <row r="32" spans="1:24">
      <c r="A32" s="16"/>
      <c r="B32" s="16"/>
      <c r="C32" s="3"/>
      <c r="D32" s="3"/>
      <c r="E32" s="3"/>
      <c r="F32" s="3"/>
      <c r="G32" s="3"/>
      <c r="H32" s="3"/>
      <c r="I32" s="3"/>
      <c r="J32" s="3"/>
      <c r="K32" s="16"/>
      <c r="L32" s="16"/>
      <c r="M32" s="16"/>
      <c r="N32" s="16"/>
      <c r="O32" s="16"/>
      <c r="P32" s="16"/>
      <c r="Q32" s="16"/>
      <c r="R32" s="22"/>
      <c r="S32" s="10"/>
      <c r="T32" s="23"/>
      <c r="U32" s="24"/>
      <c r="V32" s="25"/>
      <c r="W32" s="16"/>
      <c r="X32" s="16"/>
    </row>
    <row r="33" spans="1:24">
      <c r="A33" s="16"/>
      <c r="B33" s="16"/>
      <c r="C33" s="3"/>
      <c r="D33" s="3"/>
      <c r="E33" s="3"/>
      <c r="F33" s="3"/>
      <c r="G33" s="3"/>
      <c r="H33" s="3"/>
      <c r="I33" s="3"/>
      <c r="J33" s="3"/>
      <c r="K33" s="16"/>
      <c r="L33" s="16"/>
      <c r="M33" s="16"/>
      <c r="N33" s="16"/>
      <c r="O33" s="16"/>
      <c r="P33" s="16"/>
      <c r="Q33" s="16"/>
      <c r="R33" s="22"/>
      <c r="S33" s="10"/>
      <c r="T33" s="23"/>
      <c r="U33" s="24"/>
      <c r="V33" s="26"/>
      <c r="W33" s="16"/>
      <c r="X33" s="16"/>
    </row>
    <row r="34" spans="1:24">
      <c r="A34" s="16"/>
      <c r="B34" s="16"/>
      <c r="C34" s="3"/>
      <c r="D34" s="3"/>
      <c r="E34" s="3"/>
      <c r="F34" s="3"/>
      <c r="G34" s="3"/>
      <c r="H34" s="3"/>
      <c r="I34" s="3"/>
      <c r="J34" s="3"/>
      <c r="K34" s="16"/>
      <c r="L34" s="16"/>
      <c r="M34" s="16"/>
      <c r="N34" s="16"/>
      <c r="O34" s="16"/>
      <c r="P34" s="16"/>
      <c r="Q34" s="16"/>
      <c r="R34" s="22"/>
      <c r="S34" s="10"/>
      <c r="T34" s="23"/>
      <c r="U34" s="24"/>
      <c r="V34" s="26"/>
      <c r="W34" s="16"/>
      <c r="X34" s="16"/>
    </row>
    <row r="35" spans="1:24">
      <c r="A35" s="16"/>
      <c r="B35" s="16"/>
      <c r="C35" s="3"/>
      <c r="D35" s="3"/>
      <c r="E35" s="3"/>
      <c r="F35" s="3"/>
      <c r="G35" s="3"/>
      <c r="H35" s="3"/>
      <c r="I35" s="3"/>
      <c r="J35" s="3"/>
      <c r="K35" s="16"/>
      <c r="L35" s="16"/>
      <c r="M35" s="16"/>
      <c r="N35" s="16"/>
      <c r="O35" s="16"/>
      <c r="P35" s="16"/>
      <c r="Q35" s="16"/>
      <c r="R35" s="22"/>
      <c r="S35" s="10"/>
      <c r="T35" s="23"/>
      <c r="U35" s="24"/>
      <c r="V35" s="26"/>
      <c r="W35" s="16"/>
      <c r="X35" s="16"/>
    </row>
    <row r="36" spans="1:24">
      <c r="A36" s="16"/>
      <c r="B36" s="16"/>
      <c r="C36" s="3"/>
      <c r="D36" s="3"/>
      <c r="E36" s="3"/>
      <c r="F36" s="3"/>
      <c r="G36" s="3"/>
      <c r="H36" s="3"/>
      <c r="I36" s="3"/>
      <c r="J36" s="3"/>
      <c r="K36" s="16"/>
      <c r="L36" s="16"/>
      <c r="M36" s="16"/>
      <c r="N36" s="16"/>
      <c r="O36" s="16"/>
      <c r="P36" s="16"/>
      <c r="Q36" s="16"/>
      <c r="R36" s="22"/>
      <c r="S36" s="10"/>
      <c r="T36" s="23"/>
      <c r="U36" s="24"/>
      <c r="V36" s="26"/>
      <c r="W36" s="16"/>
      <c r="X36" s="16"/>
    </row>
    <row r="37" spans="1:24">
      <c r="A37" s="16"/>
      <c r="B37" s="16"/>
      <c r="C37" s="3"/>
      <c r="D37" s="3"/>
      <c r="E37" s="3"/>
      <c r="F37" s="3"/>
      <c r="G37" s="3"/>
      <c r="H37" s="3"/>
      <c r="I37" s="3"/>
      <c r="J37" s="3"/>
      <c r="K37" s="16"/>
      <c r="L37" s="16"/>
      <c r="M37" s="16"/>
      <c r="N37" s="16"/>
      <c r="O37" s="16"/>
      <c r="P37" s="16"/>
      <c r="Q37" s="16"/>
      <c r="R37" s="22"/>
      <c r="S37" s="10"/>
      <c r="T37" s="23"/>
      <c r="U37" s="24"/>
      <c r="V37" s="26"/>
      <c r="W37" s="16"/>
      <c r="X37" s="16"/>
    </row>
    <row r="38" spans="1:24">
      <c r="A38" s="16"/>
      <c r="B38" s="16"/>
      <c r="C38" s="3"/>
      <c r="D38" s="3"/>
      <c r="E38" s="3"/>
      <c r="F38" s="3"/>
      <c r="G38" s="3"/>
      <c r="H38" s="3"/>
      <c r="I38" s="3"/>
      <c r="J38" s="3"/>
      <c r="K38" s="16"/>
      <c r="L38" s="16"/>
      <c r="M38" s="16"/>
      <c r="N38" s="16"/>
      <c r="O38" s="16"/>
      <c r="P38" s="16"/>
      <c r="Q38" s="16"/>
      <c r="R38" s="22"/>
      <c r="S38" s="10"/>
      <c r="T38" s="23"/>
      <c r="U38" s="24"/>
      <c r="V38" s="26"/>
      <c r="W38" s="16"/>
      <c r="X38" s="16"/>
    </row>
    <row r="39" spans="1:24">
      <c r="A39" s="16"/>
      <c r="B39" s="16"/>
      <c r="C39" s="3"/>
      <c r="D39" s="3"/>
      <c r="E39" s="3"/>
      <c r="F39" s="3"/>
      <c r="G39" s="3"/>
      <c r="H39" s="3"/>
      <c r="I39" s="3"/>
      <c r="J39" s="3"/>
      <c r="K39" s="16"/>
      <c r="L39" s="16"/>
      <c r="M39" s="16"/>
      <c r="N39" s="16"/>
      <c r="O39" s="16"/>
      <c r="P39" s="16"/>
      <c r="Q39" s="16"/>
      <c r="R39" s="22"/>
      <c r="S39" s="10"/>
      <c r="T39" s="23"/>
      <c r="U39" s="24"/>
      <c r="V39" s="26"/>
      <c r="W39" s="16"/>
      <c r="X39" s="16"/>
    </row>
    <row r="40" spans="1:24">
      <c r="A40" s="16"/>
      <c r="B40" s="16"/>
      <c r="C40" s="3"/>
      <c r="D40" s="3"/>
      <c r="E40" s="3"/>
      <c r="F40" s="3"/>
      <c r="G40" s="3"/>
      <c r="H40" s="3"/>
      <c r="I40" s="3"/>
      <c r="J40" s="3"/>
      <c r="K40" s="16"/>
      <c r="L40" s="16"/>
      <c r="M40" s="16"/>
      <c r="N40" s="16"/>
      <c r="O40" s="16"/>
      <c r="P40" s="16"/>
      <c r="Q40" s="16"/>
      <c r="R40" s="22"/>
      <c r="S40" s="10"/>
      <c r="T40" s="23"/>
      <c r="U40" s="24"/>
      <c r="V40" s="26"/>
      <c r="W40" s="16"/>
      <c r="X40" s="16"/>
    </row>
    <row r="41" spans="1:24">
      <c r="A41" s="16"/>
      <c r="B41" s="16"/>
      <c r="C41" s="3"/>
      <c r="D41" s="3"/>
      <c r="E41" s="3"/>
      <c r="F41" s="3"/>
      <c r="G41" s="3"/>
      <c r="H41" s="3"/>
      <c r="I41" s="3"/>
      <c r="J41" s="3"/>
      <c r="K41" s="16"/>
      <c r="L41" s="16"/>
      <c r="M41" s="16"/>
      <c r="N41" s="16"/>
      <c r="O41" s="16"/>
      <c r="P41" s="16"/>
      <c r="Q41" s="16"/>
      <c r="R41" s="22"/>
      <c r="S41" s="10"/>
      <c r="T41" s="23"/>
      <c r="U41" s="24"/>
      <c r="V41" s="26"/>
      <c r="W41" s="16"/>
      <c r="X41" s="16"/>
    </row>
    <row r="42" spans="1:24">
      <c r="A42" s="16"/>
      <c r="B42" s="16"/>
      <c r="C42" s="3"/>
      <c r="D42" s="3"/>
      <c r="E42" s="3"/>
      <c r="F42" s="3"/>
      <c r="G42" s="3"/>
      <c r="H42" s="3"/>
      <c r="I42" s="3"/>
      <c r="J42" s="3"/>
      <c r="K42" s="16"/>
      <c r="L42" s="16"/>
      <c r="M42" s="16"/>
      <c r="N42" s="16"/>
      <c r="O42" s="16"/>
      <c r="P42" s="16"/>
      <c r="Q42" s="16"/>
      <c r="R42" s="22"/>
      <c r="S42" s="10"/>
      <c r="T42" s="23"/>
      <c r="U42" s="24"/>
      <c r="V42" s="26"/>
      <c r="W42" s="16"/>
      <c r="X42" s="16"/>
    </row>
    <row r="43" spans="1:24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</row>
  </sheetData>
  <dataValidations count="2">
    <dataValidation type="list" allowBlank="1" showInputMessage="1" showErrorMessage="1" sqref="D7">
      <formula1>$C$7:$C$13</formula1>
    </dataValidation>
    <dataValidation type="list" allowBlank="1" showInputMessage="1" showErrorMessage="1" sqref="D15">
      <formula1>$C$15:$C$24</formula1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tester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timharvey</dc:creator>
  <cp:lastModifiedBy>timharvey</cp:lastModifiedBy>
  <dcterms:created xsi:type="dcterms:W3CDTF">2011-06-22T12:37:34Z</dcterms:created>
  <dcterms:modified xsi:type="dcterms:W3CDTF">2011-06-23T07:58:52Z</dcterms:modified>
</cp:coreProperties>
</file>